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Foglio1" sheetId="1" r:id="rId1"/>
    <sheet name="perc_DICEA" sheetId="2" r:id="rId2"/>
    <sheet name="Foglio3" sheetId="3" r:id="rId3"/>
  </sheets>
  <definedNames>
    <definedName name="_xlnm.Print_Area" localSheetId="0">'Foglio1'!$A$1:$O$57</definedName>
  </definedNames>
  <calcPr fullCalcOnLoad="1"/>
</workbook>
</file>

<file path=xl/sharedStrings.xml><?xml version="1.0" encoding="utf-8"?>
<sst xmlns="http://schemas.openxmlformats.org/spreadsheetml/2006/main" count="77" uniqueCount="66">
  <si>
    <t>A</t>
  </si>
  <si>
    <t>B</t>
  </si>
  <si>
    <t>C</t>
  </si>
  <si>
    <t>D</t>
  </si>
  <si>
    <t>E</t>
  </si>
  <si>
    <t>Da definire da parte della UNITA' AMMINISTRATIVA</t>
  </si>
  <si>
    <t>Da definire da parte del CONSIGLIO DI AMMINISTRAZIONE</t>
  </si>
  <si>
    <t>TOTALE</t>
  </si>
  <si>
    <t>(variabile)</t>
  </si>
  <si>
    <t>-------------------------------------------------------------------------------------------------------------------------------------------------------------------------------------------------------------------------------</t>
  </si>
  <si>
    <t xml:space="preserve">Da definire da parte del RESPONSABILE DELL'ATTIVITA' </t>
  </si>
  <si>
    <t>Da definire da parte del RESPONSABILE DELL'ATTIVITA'</t>
  </si>
  <si>
    <t>Percentuale ripartita al personale</t>
  </si>
  <si>
    <t>zero</t>
  </si>
  <si>
    <t>importo</t>
  </si>
  <si>
    <t>IMPORTO PER COMPENSI AL PERSONALE DIPENDENTE</t>
  </si>
  <si>
    <t xml:space="preserve">IMPORTO PER ACQUISIZIONE DI BENI E SERVIZI E ALTRI COSTI CONNESSI ALLE ATTIVITA' </t>
  </si>
  <si>
    <t>importo per compensi al personale dipendente, al lordo degli oneri a carico dell'Amministrazione</t>
  </si>
  <si>
    <t>Importo per acquisti / noleggi / contratti a personale non dipendente e altri costi, al lordo degli oneri a carico dell'Amministrazione</t>
  </si>
  <si>
    <t>IMPORTO PER USO SPAZI ATTREZZATURE E SERVIZI DELL'UNITA' AMMINISTRATIVA</t>
  </si>
  <si>
    <t>(complessivamente stabilita nella misura del 2,5% del corrispettivo totale)</t>
  </si>
  <si>
    <t>% perc.</t>
  </si>
  <si>
    <t>Importo per uso di attrezzature e servizi forniti dall'Unità Amministrativa per lo svolgimento dell'attività</t>
  </si>
  <si>
    <t xml:space="preserve">Quota destinata al Fondo Comune di Ateneo </t>
  </si>
  <si>
    <t>ISTRUZIONI PER LA COMPILAZIONE</t>
  </si>
  <si>
    <t>(il totale della colonna percentuale deve essere sempre pari a 100%)</t>
  </si>
  <si>
    <t>differenza rispetto al 100%</t>
  </si>
  <si>
    <t>cognome</t>
  </si>
  <si>
    <t>nome</t>
  </si>
  <si>
    <t>N. IDENTIFICATIVO Anagrafe delle Prestazioni</t>
  </si>
  <si>
    <t>n. matricola</t>
  </si>
  <si>
    <t xml:space="preserve">La tabella è già impostata con le formule corrette. L'operatore deve agire solo sulle caselle con sfondo azzurro. </t>
  </si>
  <si>
    <t>Va inserito in primo luogo l'importo della convenzione, quindi le percentuali delle lettere A e C.</t>
  </si>
  <si>
    <t>QUOTA DESTINATA AL FONDO COMUNE DI ATENEO</t>
  </si>
  <si>
    <t>fino al 24,49%</t>
  </si>
  <si>
    <t>dal 56,50%</t>
  </si>
  <si>
    <t>dal 24,50% al 56,49%</t>
  </si>
  <si>
    <t>QUOTA DESTINATA AL FONDO PER LO SVILUPPO DELLA RICERCA DI ATENEO - SPESE GENERALI DI ATENEO - FONDO PER LA PREMIALITA'</t>
  </si>
  <si>
    <t>Quota destinata al Fondo per lo Sviluppo della Ricerca di Ateneo ed alla copertura delle spese generali di Ateneo e al fondo per la premialità</t>
  </si>
  <si>
    <t>6% su TOTALE</t>
  </si>
  <si>
    <t>17,8% su importo A + 6% su (TOTALE - importo A)</t>
  </si>
  <si>
    <t>15,4% su importo A + 6% su (TOTALE - importo A)</t>
  </si>
  <si>
    <t>20,8% su importo A  + 6% su (TOTALE - importo A)</t>
  </si>
  <si>
    <t>n. ore (pers. Tec-amm)</t>
  </si>
  <si>
    <t>importo orario (pers tec-amm)</t>
  </si>
  <si>
    <t xml:space="preserve">(PER RICERCHE, COMMESSE DI DIDATTICA, CONSULENZE, PRESTAZIONI NON RICORRENTI, PRESTAZIONI A TARIFFA) </t>
  </si>
  <si>
    <t>F</t>
  </si>
  <si>
    <r>
      <t>Ritenuta da applicare</t>
    </r>
    <r>
      <rPr>
        <b/>
        <i/>
        <sz val="8"/>
        <rFont val="Arial"/>
        <family val="2"/>
      </rPr>
      <t>*</t>
    </r>
  </si>
  <si>
    <t>TABELLA RIPARTIZIONE CONTO TERZI - CONVENZIONI STIPULATE DAL 01/09/2018 - PROCURATE DA PIN</t>
  </si>
  <si>
    <t>*Le ritenute sopra indicate sono stabilite in misura del 50% per le convenzioni procurate da PIN</t>
  </si>
  <si>
    <t xml:space="preserve">QUOTA DESTINATA AL PIN </t>
  </si>
  <si>
    <t>pari al 50% del normale prelievo al fondo di ricerca di Ateneo</t>
  </si>
  <si>
    <t>(delibera CDA del 23/02/2018 - Allegato alla Convenzione 2018 UNIFI-PIN)</t>
  </si>
  <si>
    <t>Committente</t>
  </si>
  <si>
    <t>Titolo</t>
  </si>
  <si>
    <t>Responsabile Scientifico</t>
  </si>
  <si>
    <t>e-mail:</t>
  </si>
  <si>
    <t>Tel:</t>
  </si>
  <si>
    <t>N. Rep. Convenzione</t>
  </si>
  <si>
    <t>Giunta del Dipartimento di Ingegneria Civile e Ambientale del …………………………………………………..</t>
  </si>
  <si>
    <t>Il Responsabile della Prestazione</t>
  </si>
  <si>
    <t>Il Direttore del CRIACIV</t>
  </si>
  <si>
    <t xml:space="preserve">Il Direttore del Dipartimento </t>
  </si>
  <si>
    <t>RIPARTIBILE AL PERSONALE</t>
  </si>
  <si>
    <t>PERCENTUALE MINIMA AL DIC</t>
  </si>
  <si>
    <t>%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</si>
</sst>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00%"/>
    <numFmt numFmtId="187" formatCode="0.0"/>
    <numFmt numFmtId="188" formatCode="0.000"/>
    <numFmt numFmtId="189" formatCode="0.0000000"/>
    <numFmt numFmtId="190" formatCode="0.00000000"/>
    <numFmt numFmtId="191" formatCode="0.000000000"/>
    <numFmt numFmtId="192" formatCode="0.000000"/>
    <numFmt numFmtId="193" formatCode="0.00000"/>
    <numFmt numFmtId="194" formatCode="0.0000"/>
  </numFmts>
  <fonts count="4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4" fontId="7" fillId="0" borderId="12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1" fillId="33" borderId="14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4" fontId="1" fillId="0" borderId="12" xfId="0" applyNumberFormat="1" applyFont="1" applyFill="1" applyBorder="1" applyAlignment="1" applyProtection="1">
      <alignment/>
      <protection/>
    </xf>
    <xf numFmtId="10" fontId="1" fillId="0" borderId="12" xfId="0" applyNumberFormat="1" applyFont="1" applyFill="1" applyBorder="1" applyAlignment="1" applyProtection="1">
      <alignment/>
      <protection/>
    </xf>
    <xf numFmtId="10" fontId="1" fillId="0" borderId="11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wrapText="1"/>
      <protection locked="0"/>
    </xf>
    <xf numFmtId="10" fontId="1" fillId="0" borderId="12" xfId="0" applyNumberFormat="1" applyFont="1" applyFill="1" applyBorder="1" applyAlignment="1" applyProtection="1">
      <alignment/>
      <protection locked="0"/>
    </xf>
    <xf numFmtId="4" fontId="1" fillId="34" borderId="13" xfId="0" applyNumberFormat="1" applyFont="1" applyFill="1" applyBorder="1" applyAlignment="1" applyProtection="1">
      <alignment/>
      <protection locked="0"/>
    </xf>
    <xf numFmtId="10" fontId="1" fillId="34" borderId="12" xfId="0" applyNumberFormat="1" applyFont="1" applyFill="1" applyBorder="1" applyAlignment="1" applyProtection="1">
      <alignment/>
      <protection locked="0"/>
    </xf>
    <xf numFmtId="10" fontId="1" fillId="34" borderId="21" xfId="0" applyNumberFormat="1" applyFont="1" applyFill="1" applyBorder="1" applyAlignment="1" applyProtection="1">
      <alignment/>
      <protection locked="0"/>
    </xf>
    <xf numFmtId="10" fontId="7" fillId="0" borderId="17" xfId="0" applyNumberFormat="1" applyFont="1" applyBorder="1" applyAlignment="1" applyProtection="1">
      <alignment horizontal="left"/>
      <protection locked="0"/>
    </xf>
    <xf numFmtId="1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10" fontId="1" fillId="0" borderId="18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0" fontId="1" fillId="0" borderId="22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4" fontId="1" fillId="0" borderId="21" xfId="0" applyNumberFormat="1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11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1" fontId="0" fillId="0" borderId="11" xfId="0" applyNumberForma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9" fillId="0" borderId="11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 applyProtection="1">
      <alignment/>
      <protection locked="0"/>
    </xf>
    <xf numFmtId="49" fontId="2" fillId="0" borderId="14" xfId="0" applyNumberFormat="1" applyFont="1" applyBorder="1" applyAlignment="1">
      <alignment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14" fillId="0" borderId="14" xfId="0" applyFont="1" applyBorder="1" applyAlignment="1" applyProtection="1">
      <alignment wrapText="1"/>
      <protection locked="0"/>
    </xf>
    <xf numFmtId="0" fontId="14" fillId="0" borderId="15" xfId="0" applyFont="1" applyBorder="1" applyAlignment="1" applyProtection="1">
      <alignment wrapText="1"/>
      <protection locked="0"/>
    </xf>
    <xf numFmtId="0" fontId="14" fillId="0" borderId="16" xfId="0" applyFont="1" applyBorder="1" applyAlignment="1" applyProtection="1">
      <alignment wrapText="1"/>
      <protection locked="0"/>
    </xf>
    <xf numFmtId="0" fontId="9" fillId="0" borderId="21" xfId="0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11" fillId="0" borderId="24" xfId="36" applyBorder="1" applyAlignment="1" applyProtection="1">
      <alignment/>
      <protection/>
    </xf>
    <xf numFmtId="0" fontId="9" fillId="0" borderId="24" xfId="0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85" zoomScaleNormal="85" zoomScalePageLayoutView="0" workbookViewId="0" topLeftCell="A1">
      <selection activeCell="C12" sqref="C12:G16"/>
    </sheetView>
  </sheetViews>
  <sheetFormatPr defaultColWidth="11.421875" defaultRowHeight="12.75"/>
  <cols>
    <col min="1" max="1" width="6.421875" style="17" customWidth="1"/>
    <col min="2" max="2" width="11.8515625" style="17" customWidth="1"/>
    <col min="3" max="3" width="12.28125" style="17" customWidth="1"/>
    <col min="4" max="4" width="14.00390625" style="17" customWidth="1"/>
    <col min="5" max="5" width="13.28125" style="17" customWidth="1"/>
    <col min="6" max="6" width="17.8515625" style="17" customWidth="1"/>
    <col min="7" max="7" width="20.00390625" style="17" customWidth="1"/>
    <col min="8" max="8" width="17.7109375" style="17" customWidth="1"/>
    <col min="9" max="9" width="11.421875" style="17" customWidth="1"/>
    <col min="10" max="10" width="7.421875" style="17" customWidth="1"/>
    <col min="11" max="11" width="11.421875" style="17" customWidth="1"/>
    <col min="12" max="12" width="6.00390625" style="17" customWidth="1"/>
    <col min="13" max="13" width="7.8515625" style="17" customWidth="1"/>
    <col min="14" max="14" width="11.7109375" style="17" customWidth="1"/>
    <col min="15" max="15" width="13.421875" style="17" customWidth="1"/>
    <col min="16" max="16384" width="11.421875" style="17" customWidth="1"/>
  </cols>
  <sheetData>
    <row r="1" spans="1:14" s="4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3" s="7" customFormat="1" ht="17.25">
      <c r="A2" s="5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s="7" customFormat="1" ht="17.25">
      <c r="A3" s="91" t="s">
        <v>53</v>
      </c>
      <c r="B3" s="92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5" s="7" customFormat="1" ht="17.25">
      <c r="A4" s="91" t="s">
        <v>54</v>
      </c>
      <c r="B4" s="96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5" s="7" customFormat="1" ht="18" thickBot="1">
      <c r="A5" s="75" t="s">
        <v>55</v>
      </c>
      <c r="B5" s="76"/>
      <c r="C5" s="77"/>
      <c r="D5" s="100"/>
      <c r="E5" s="101"/>
      <c r="F5" s="102"/>
      <c r="G5" s="78" t="s">
        <v>56</v>
      </c>
      <c r="H5" s="103"/>
      <c r="I5" s="102"/>
      <c r="J5" s="78" t="s">
        <v>57</v>
      </c>
      <c r="K5" s="104"/>
      <c r="L5" s="102"/>
      <c r="M5" s="102"/>
      <c r="N5" s="102"/>
      <c r="O5" s="79"/>
    </row>
    <row r="6" spans="1:15" s="7" customFormat="1" ht="17.25">
      <c r="A6" s="87" t="s">
        <v>58</v>
      </c>
      <c r="B6" s="88"/>
      <c r="C6" s="88"/>
      <c r="D6" s="89"/>
      <c r="E6" s="90"/>
      <c r="F6" s="80"/>
      <c r="G6" s="80"/>
      <c r="H6" s="80"/>
      <c r="I6" s="80"/>
      <c r="J6" s="80"/>
      <c r="K6" s="80"/>
      <c r="L6" s="80"/>
      <c r="M6" s="80"/>
      <c r="N6" s="81"/>
      <c r="O6" s="79"/>
    </row>
    <row r="7" spans="1:15" s="4" customFormat="1" ht="17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 t="s">
        <v>21</v>
      </c>
      <c r="O7" s="9" t="s">
        <v>14</v>
      </c>
    </row>
    <row r="8" spans="1:15" s="12" customFormat="1" ht="15">
      <c r="A8" s="10" t="s">
        <v>0</v>
      </c>
      <c r="B8" s="11" t="s">
        <v>15</v>
      </c>
      <c r="N8" s="58">
        <v>0</v>
      </c>
      <c r="O8" s="46">
        <f>O45*N8</f>
        <v>0</v>
      </c>
    </row>
    <row r="9" spans="1:15" s="14" customFormat="1" ht="9.75">
      <c r="A9" s="13"/>
      <c r="B9" s="14" t="s">
        <v>8</v>
      </c>
      <c r="N9" s="15"/>
      <c r="O9" s="13"/>
    </row>
    <row r="10" spans="1:15" ht="12.75">
      <c r="A10" s="16"/>
      <c r="B10" s="17" t="s">
        <v>17</v>
      </c>
      <c r="N10" s="18"/>
      <c r="O10" s="16"/>
    </row>
    <row r="11" spans="1:15" ht="39.75" customHeight="1">
      <c r="A11" s="16"/>
      <c r="B11" s="53" t="s">
        <v>30</v>
      </c>
      <c r="C11" s="53" t="s">
        <v>27</v>
      </c>
      <c r="D11" s="53" t="s">
        <v>28</v>
      </c>
      <c r="E11" s="65" t="s">
        <v>43</v>
      </c>
      <c r="F11" s="65" t="s">
        <v>44</v>
      </c>
      <c r="G11" s="53" t="s">
        <v>14</v>
      </c>
      <c r="H11" s="54" t="s">
        <v>29</v>
      </c>
      <c r="N11" s="18"/>
      <c r="O11" s="16"/>
    </row>
    <row r="12" spans="1:15" ht="12.75">
      <c r="A12" s="16"/>
      <c r="B12" s="52"/>
      <c r="C12" s="52"/>
      <c r="D12" s="52"/>
      <c r="E12" s="52"/>
      <c r="F12" s="52"/>
      <c r="G12" s="85"/>
      <c r="H12" s="52"/>
      <c r="N12" s="18"/>
      <c r="O12" s="16"/>
    </row>
    <row r="13" spans="1:15" ht="12.75">
      <c r="A13" s="16"/>
      <c r="B13" s="52"/>
      <c r="C13" s="52"/>
      <c r="D13" s="52"/>
      <c r="E13" s="52"/>
      <c r="F13" s="52"/>
      <c r="G13" s="85"/>
      <c r="H13" s="52"/>
      <c r="N13" s="18"/>
      <c r="O13" s="16"/>
    </row>
    <row r="14" spans="1:15" ht="12.75">
      <c r="A14" s="16"/>
      <c r="B14" s="52"/>
      <c r="C14" s="52"/>
      <c r="D14" s="52"/>
      <c r="E14" s="52"/>
      <c r="F14" s="52"/>
      <c r="G14" s="85"/>
      <c r="H14" s="52"/>
      <c r="N14" s="18"/>
      <c r="O14" s="16"/>
    </row>
    <row r="15" spans="1:15" ht="12.75">
      <c r="A15" s="16"/>
      <c r="B15" s="52"/>
      <c r="C15" s="52"/>
      <c r="D15" s="52"/>
      <c r="E15" s="84"/>
      <c r="F15" s="52"/>
      <c r="G15" s="85"/>
      <c r="H15" s="52"/>
      <c r="N15" s="18"/>
      <c r="O15" s="16"/>
    </row>
    <row r="16" spans="1:15" ht="12.75">
      <c r="A16" s="19"/>
      <c r="B16" s="20"/>
      <c r="C16" s="20"/>
      <c r="D16" s="20"/>
      <c r="E16" s="20"/>
      <c r="F16" s="20"/>
      <c r="G16" s="86"/>
      <c r="H16" s="20"/>
      <c r="I16" s="20"/>
      <c r="J16" s="20"/>
      <c r="K16" s="20"/>
      <c r="L16" s="20"/>
      <c r="M16" s="20"/>
      <c r="N16" s="21"/>
      <c r="O16" s="19"/>
    </row>
    <row r="17" spans="1:15" s="12" customFormat="1" ht="15">
      <c r="A17" s="10" t="s">
        <v>1</v>
      </c>
      <c r="B17" s="11" t="s">
        <v>16</v>
      </c>
      <c r="N17" s="55">
        <f>100%-N8-N25-N21-N36-N41</f>
        <v>0.8849999999999999</v>
      </c>
      <c r="O17" s="46">
        <f>O45*N17</f>
        <v>0</v>
      </c>
    </row>
    <row r="18" spans="1:15" s="14" customFormat="1" ht="9.75">
      <c r="A18" s="13"/>
      <c r="B18" s="14" t="s">
        <v>8</v>
      </c>
      <c r="N18" s="15"/>
      <c r="O18" s="13"/>
    </row>
    <row r="19" spans="1:15" ht="12.75">
      <c r="A19" s="16"/>
      <c r="B19" s="17" t="s">
        <v>18</v>
      </c>
      <c r="N19" s="18"/>
      <c r="O19" s="16"/>
    </row>
    <row r="20" spans="1:15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19"/>
    </row>
    <row r="21" spans="1:15" s="12" customFormat="1" ht="15">
      <c r="A21" s="10" t="s">
        <v>2</v>
      </c>
      <c r="B21" s="11" t="s">
        <v>19</v>
      </c>
      <c r="N21" s="57">
        <f>(INDEX(perc_DICEA!A3:C63,MATCH((N8*100),perc_DICEA!A3:A63,0),3))/100</f>
        <v>0.03</v>
      </c>
      <c r="O21" s="46">
        <f>O45*N21</f>
        <v>0</v>
      </c>
    </row>
    <row r="22" spans="1:15" s="14" customFormat="1" ht="9.75">
      <c r="A22" s="13"/>
      <c r="B22" s="14" t="s">
        <v>8</v>
      </c>
      <c r="N22" s="15"/>
      <c r="O22" s="13"/>
    </row>
    <row r="23" spans="1:15" ht="12.75">
      <c r="A23" s="16"/>
      <c r="B23" s="17" t="s">
        <v>22</v>
      </c>
      <c r="N23" s="18"/>
      <c r="O23" s="16"/>
    </row>
    <row r="24" spans="1:15" ht="12.7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63"/>
      <c r="N24" s="21"/>
      <c r="O24" s="19"/>
    </row>
    <row r="25" spans="1:15" s="12" customFormat="1" ht="15">
      <c r="A25" s="10" t="s">
        <v>3</v>
      </c>
      <c r="B25" s="11" t="s">
        <v>37</v>
      </c>
      <c r="M25" s="64"/>
      <c r="N25" s="62">
        <f>N8*(IF(N8&gt;0.5649,0.208,IF(N8&gt;0.2449,0.178,IF(N8&gt;0,0.154,0.06)))-6%)/2+3%</f>
        <v>0.03</v>
      </c>
      <c r="O25" s="46">
        <f>O45*N25</f>
        <v>0</v>
      </c>
    </row>
    <row r="26" spans="1:15" s="14" customFormat="1" ht="9.75">
      <c r="A26" s="13"/>
      <c r="N26" s="15"/>
      <c r="O26" s="22"/>
    </row>
    <row r="27" spans="1:15" s="14" customFormat="1" ht="9.75">
      <c r="A27" s="13"/>
      <c r="C27" s="23" t="s">
        <v>12</v>
      </c>
      <c r="D27" s="24"/>
      <c r="E27" s="24"/>
      <c r="F27" s="23" t="s">
        <v>47</v>
      </c>
      <c r="G27" s="25"/>
      <c r="N27" s="15"/>
      <c r="O27" s="13"/>
    </row>
    <row r="28" spans="1:15" s="14" customFormat="1" ht="9.75">
      <c r="A28" s="13"/>
      <c r="C28" s="26" t="s">
        <v>13</v>
      </c>
      <c r="D28" s="27"/>
      <c r="E28" s="28"/>
      <c r="F28" s="59" t="s">
        <v>39</v>
      </c>
      <c r="G28" s="28"/>
      <c r="H28" s="61"/>
      <c r="I28" s="61"/>
      <c r="J28" s="61"/>
      <c r="K28" s="61"/>
      <c r="N28" s="15"/>
      <c r="O28" s="13"/>
    </row>
    <row r="29" spans="1:15" s="14" customFormat="1" ht="9.75">
      <c r="A29" s="13"/>
      <c r="C29" s="26" t="s">
        <v>34</v>
      </c>
      <c r="D29" s="27"/>
      <c r="E29" s="28"/>
      <c r="F29" s="59" t="s">
        <v>41</v>
      </c>
      <c r="G29" s="28"/>
      <c r="H29" s="61"/>
      <c r="I29" s="61"/>
      <c r="J29" s="61"/>
      <c r="K29" s="61"/>
      <c r="N29" s="15"/>
      <c r="O29" s="13"/>
    </row>
    <row r="30" spans="1:15" s="14" customFormat="1" ht="9.75">
      <c r="A30" s="13"/>
      <c r="C30" s="26" t="s">
        <v>36</v>
      </c>
      <c r="D30" s="27"/>
      <c r="E30" s="28"/>
      <c r="F30" s="59" t="s">
        <v>40</v>
      </c>
      <c r="G30" s="28"/>
      <c r="N30" s="15"/>
      <c r="O30" s="13"/>
    </row>
    <row r="31" spans="1:15" s="14" customFormat="1" ht="9.75">
      <c r="A31" s="13"/>
      <c r="C31" s="29" t="s">
        <v>35</v>
      </c>
      <c r="D31" s="30"/>
      <c r="E31" s="31"/>
      <c r="F31" s="60" t="s">
        <v>42</v>
      </c>
      <c r="G31" s="31"/>
      <c r="N31" s="15"/>
      <c r="O31" s="13"/>
    </row>
    <row r="32" spans="1:15" s="14" customFormat="1" ht="9.75">
      <c r="A32" s="13"/>
      <c r="N32" s="15"/>
      <c r="O32" s="13"/>
    </row>
    <row r="33" spans="1:15" s="34" customFormat="1" ht="12.75">
      <c r="A33" s="32"/>
      <c r="B33" s="17" t="s">
        <v>38</v>
      </c>
      <c r="N33" s="35"/>
      <c r="O33" s="32"/>
    </row>
    <row r="34" spans="1:15" s="34" customFormat="1" ht="12.75">
      <c r="A34" s="32"/>
      <c r="B34" s="11" t="s">
        <v>49</v>
      </c>
      <c r="H34" s="74" t="s">
        <v>52</v>
      </c>
      <c r="N34" s="35"/>
      <c r="O34" s="32"/>
    </row>
    <row r="35" spans="1:15" ht="12.7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19"/>
    </row>
    <row r="36" spans="1:15" s="12" customFormat="1" ht="15">
      <c r="A36" s="10" t="s">
        <v>4</v>
      </c>
      <c r="B36" s="11" t="s">
        <v>33</v>
      </c>
      <c r="I36" s="33"/>
      <c r="N36" s="47">
        <v>0.025</v>
      </c>
      <c r="O36" s="46">
        <f>O45*N36</f>
        <v>0</v>
      </c>
    </row>
    <row r="37" spans="1:15" s="14" customFormat="1" ht="9.75">
      <c r="A37" s="13"/>
      <c r="B37" s="14" t="s">
        <v>20</v>
      </c>
      <c r="N37" s="36"/>
      <c r="O37" s="13"/>
    </row>
    <row r="38" spans="1:15" ht="12.75">
      <c r="A38" s="16"/>
      <c r="B38" s="17" t="s">
        <v>23</v>
      </c>
      <c r="N38" s="37"/>
      <c r="O38" s="16"/>
    </row>
    <row r="39" spans="1:15" ht="12.75">
      <c r="A39" s="16"/>
      <c r="N39" s="37"/>
      <c r="O39" s="16"/>
    </row>
    <row r="40" spans="1:15" ht="12.75">
      <c r="A40" s="16"/>
      <c r="N40" s="37"/>
      <c r="O40" s="16"/>
    </row>
    <row r="41" spans="1:15" ht="15">
      <c r="A41" s="70" t="s">
        <v>46</v>
      </c>
      <c r="B41" s="67" t="s">
        <v>50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9"/>
      <c r="N41" s="64">
        <f>N8*(IF(N8&gt;0.5649,0.208,IF(N8&gt;0.2449,0.178,IF(N8&gt;0,0.154,0.06)))-6%)/2+3%</f>
        <v>0.03</v>
      </c>
      <c r="O41" s="68">
        <f>O45*N41</f>
        <v>0</v>
      </c>
    </row>
    <row r="42" spans="1:15" ht="12.75">
      <c r="A42" s="16"/>
      <c r="B42" s="71" t="s">
        <v>51</v>
      </c>
      <c r="F42" s="74" t="s">
        <v>52</v>
      </c>
      <c r="N42" s="37"/>
      <c r="O42" s="16"/>
    </row>
    <row r="43" spans="1:15" ht="12.75">
      <c r="A43" s="16"/>
      <c r="B43" s="63"/>
      <c r="N43" s="37"/>
      <c r="O43" s="16"/>
    </row>
    <row r="44" spans="1:15" ht="12.75">
      <c r="A44" s="7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/>
      <c r="O44" s="19"/>
    </row>
    <row r="45" spans="1:15" s="12" customFormat="1" ht="15">
      <c r="A45" s="38" t="s">
        <v>7</v>
      </c>
      <c r="B45" s="73"/>
      <c r="C45" s="51" t="s">
        <v>25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8">
        <f>SUM(N8,N17,N21,N25,N36,N41)</f>
        <v>1</v>
      </c>
      <c r="O45" s="56">
        <v>0</v>
      </c>
    </row>
    <row r="46" spans="1:15" s="12" customFormat="1" ht="1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5" t="s">
        <v>26</v>
      </c>
      <c r="N46" s="49">
        <f>1-N45</f>
        <v>0</v>
      </c>
      <c r="O46" s="17"/>
    </row>
    <row r="47" spans="1:7" ht="12.75">
      <c r="A47" s="40"/>
      <c r="C47" s="41"/>
      <c r="D47" s="41"/>
      <c r="E47" s="41"/>
      <c r="F47" s="41"/>
      <c r="G47" s="41"/>
    </row>
    <row r="48" s="11" customFormat="1" ht="12.75">
      <c r="A48" s="42" t="s">
        <v>9</v>
      </c>
    </row>
    <row r="49" spans="1:14" ht="12.75">
      <c r="A49" s="43" t="s">
        <v>0</v>
      </c>
      <c r="B49" s="43" t="s">
        <v>10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1:14" ht="12.75">
      <c r="A50" s="43" t="s">
        <v>1</v>
      </c>
      <c r="B50" s="43" t="s">
        <v>11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1:14" ht="12.75">
      <c r="A51" s="43" t="s">
        <v>2</v>
      </c>
      <c r="B51" s="43" t="s">
        <v>5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2.75">
      <c r="A52" s="43" t="s">
        <v>3</v>
      </c>
      <c r="B52" s="43" t="s">
        <v>6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1:14" ht="12.75">
      <c r="A53" s="43" t="s">
        <v>4</v>
      </c>
      <c r="B53" s="43" t="s">
        <v>6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="11" customFormat="1" ht="12.75">
      <c r="A54" s="42" t="s">
        <v>9</v>
      </c>
    </row>
    <row r="55" spans="1:4" ht="12.75">
      <c r="A55" s="50" t="s">
        <v>24</v>
      </c>
      <c r="B55" s="50"/>
      <c r="C55" s="50"/>
      <c r="D55" s="50"/>
    </row>
    <row r="56" ht="12.75">
      <c r="A56" s="17" t="s">
        <v>31</v>
      </c>
    </row>
    <row r="57" ht="12.75">
      <c r="A57" s="33" t="s">
        <v>32</v>
      </c>
    </row>
    <row r="59" ht="12.75">
      <c r="A59" s="17" t="s">
        <v>59</v>
      </c>
    </row>
    <row r="61" spans="1:9" ht="12.75">
      <c r="A61" s="17" t="s">
        <v>60</v>
      </c>
      <c r="F61" s="17" t="s">
        <v>61</v>
      </c>
      <c r="I61" s="17" t="s">
        <v>62</v>
      </c>
    </row>
  </sheetData>
  <sheetProtection/>
  <mergeCells count="9">
    <mergeCell ref="A6:C6"/>
    <mergeCell ref="D6:E6"/>
    <mergeCell ref="A3:B3"/>
    <mergeCell ref="C3:O3"/>
    <mergeCell ref="A4:B4"/>
    <mergeCell ref="C4:O4"/>
    <mergeCell ref="D5:F5"/>
    <mergeCell ref="H5:I5"/>
    <mergeCell ref="K5:N5"/>
  </mergeCells>
  <dataValidations count="1">
    <dataValidation errorStyle="information" type="decimal" allowBlank="1" showErrorMessage="1" errorTitle="ATTENZIONE" error="La % al personale NON può superare il 79,70 %&#10;Premere Annulla" sqref="N8">
      <formula1>0</formula1>
      <formula2>0.797</formula2>
    </dataValidation>
  </dataValidations>
  <printOptions/>
  <pageMargins left="0.15748031496062992" right="0.2362204724409449" top="0.31496062992125984" bottom="0.2362204724409449" header="0.2362204724409449" footer="0.15748031496062992"/>
  <pageSetup horizontalDpi="600" verticalDpi="600" orientation="landscape" paperSize="9" scale="8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N9" sqref="N9"/>
    </sheetView>
  </sheetViews>
  <sheetFormatPr defaultColWidth="9.140625" defaultRowHeight="12.75"/>
  <sheetData>
    <row r="1" spans="1:3" ht="52.5">
      <c r="A1" s="82" t="s">
        <v>63</v>
      </c>
      <c r="B1" s="105" t="s">
        <v>64</v>
      </c>
      <c r="C1" s="105"/>
    </row>
    <row r="2" spans="1:3" ht="12.75">
      <c r="A2" s="83" t="s">
        <v>65</v>
      </c>
      <c r="B2" s="83"/>
      <c r="C2" s="83"/>
    </row>
    <row r="3" spans="1:3" ht="12.75">
      <c r="A3" s="83">
        <v>0</v>
      </c>
      <c r="B3" s="83">
        <v>3</v>
      </c>
      <c r="C3" s="83">
        <f aca="true" t="shared" si="0" ref="C3:C63">A3*12/60+3</f>
        <v>3</v>
      </c>
    </row>
    <row r="4" spans="1:3" ht="12.75">
      <c r="A4" s="83">
        <v>1</v>
      </c>
      <c r="B4" s="83"/>
      <c r="C4" s="83">
        <f t="shared" si="0"/>
        <v>3.2</v>
      </c>
    </row>
    <row r="5" spans="1:3" ht="12.75">
      <c r="A5" s="83">
        <v>2</v>
      </c>
      <c r="B5" s="83"/>
      <c r="C5" s="83">
        <f t="shared" si="0"/>
        <v>3.4</v>
      </c>
    </row>
    <row r="6" spans="1:3" ht="12.75">
      <c r="A6" s="83">
        <v>3</v>
      </c>
      <c r="B6" s="83"/>
      <c r="C6" s="83">
        <f t="shared" si="0"/>
        <v>3.6</v>
      </c>
    </row>
    <row r="7" spans="1:3" ht="12.75">
      <c r="A7" s="83">
        <v>4</v>
      </c>
      <c r="B7" s="83"/>
      <c r="C7" s="83">
        <f t="shared" si="0"/>
        <v>3.8</v>
      </c>
    </row>
    <row r="8" spans="1:3" ht="12.75">
      <c r="A8" s="83">
        <v>5</v>
      </c>
      <c r="B8" s="83">
        <v>4</v>
      </c>
      <c r="C8" s="83">
        <f t="shared" si="0"/>
        <v>4</v>
      </c>
    </row>
    <row r="9" spans="1:3" ht="12.75">
      <c r="A9" s="83">
        <v>6</v>
      </c>
      <c r="B9" s="83"/>
      <c r="C9" s="83">
        <f t="shared" si="0"/>
        <v>4.2</v>
      </c>
    </row>
    <row r="10" spans="1:3" ht="12.75">
      <c r="A10" s="83">
        <v>7</v>
      </c>
      <c r="B10" s="83"/>
      <c r="C10" s="83">
        <f t="shared" si="0"/>
        <v>4.4</v>
      </c>
    </row>
    <row r="11" spans="1:3" ht="12.75">
      <c r="A11" s="83">
        <v>8</v>
      </c>
      <c r="B11" s="83"/>
      <c r="C11" s="83">
        <f t="shared" si="0"/>
        <v>4.6</v>
      </c>
    </row>
    <row r="12" spans="1:3" ht="12.75">
      <c r="A12" s="83">
        <v>9</v>
      </c>
      <c r="B12" s="83"/>
      <c r="C12" s="83">
        <f t="shared" si="0"/>
        <v>4.8</v>
      </c>
    </row>
    <row r="13" spans="1:3" ht="12.75">
      <c r="A13" s="83">
        <v>10</v>
      </c>
      <c r="B13" s="83">
        <v>5</v>
      </c>
      <c r="C13" s="83">
        <f t="shared" si="0"/>
        <v>5</v>
      </c>
    </row>
    <row r="14" spans="1:3" ht="12.75">
      <c r="A14" s="83">
        <v>11</v>
      </c>
      <c r="B14" s="83"/>
      <c r="C14" s="83">
        <f t="shared" si="0"/>
        <v>5.2</v>
      </c>
    </row>
    <row r="15" spans="1:3" ht="12.75">
      <c r="A15" s="83">
        <v>12</v>
      </c>
      <c r="B15" s="83"/>
      <c r="C15" s="83">
        <f t="shared" si="0"/>
        <v>5.4</v>
      </c>
    </row>
    <row r="16" spans="1:3" ht="12.75">
      <c r="A16" s="83">
        <v>13</v>
      </c>
      <c r="B16" s="83"/>
      <c r="C16" s="83">
        <f t="shared" si="0"/>
        <v>5.6</v>
      </c>
    </row>
    <row r="17" spans="1:3" ht="12.75">
      <c r="A17" s="83">
        <v>14</v>
      </c>
      <c r="B17" s="83"/>
      <c r="C17" s="83">
        <f t="shared" si="0"/>
        <v>5.8</v>
      </c>
    </row>
    <row r="18" spans="1:3" ht="12.75">
      <c r="A18" s="83">
        <v>15</v>
      </c>
      <c r="B18" s="83">
        <v>6</v>
      </c>
      <c r="C18" s="83">
        <f t="shared" si="0"/>
        <v>6</v>
      </c>
    </row>
    <row r="19" spans="1:3" ht="12.75">
      <c r="A19" s="83">
        <v>16</v>
      </c>
      <c r="B19" s="83"/>
      <c r="C19" s="83">
        <f t="shared" si="0"/>
        <v>6.2</v>
      </c>
    </row>
    <row r="20" spans="1:3" ht="12.75">
      <c r="A20" s="83">
        <v>17</v>
      </c>
      <c r="B20" s="83"/>
      <c r="C20" s="83">
        <f t="shared" si="0"/>
        <v>6.4</v>
      </c>
    </row>
    <row r="21" spans="1:3" ht="12.75">
      <c r="A21" s="83">
        <v>18</v>
      </c>
      <c r="B21" s="83"/>
      <c r="C21" s="83">
        <f t="shared" si="0"/>
        <v>6.6</v>
      </c>
    </row>
    <row r="22" spans="1:3" ht="12.75">
      <c r="A22" s="83">
        <v>19</v>
      </c>
      <c r="B22" s="83"/>
      <c r="C22" s="83">
        <f t="shared" si="0"/>
        <v>6.8</v>
      </c>
    </row>
    <row r="23" spans="1:3" ht="12.75">
      <c r="A23" s="83">
        <v>20</v>
      </c>
      <c r="B23" s="83">
        <v>7</v>
      </c>
      <c r="C23" s="83">
        <f t="shared" si="0"/>
        <v>7</v>
      </c>
    </row>
    <row r="24" spans="1:3" ht="12.75">
      <c r="A24" s="83">
        <v>21</v>
      </c>
      <c r="B24" s="83"/>
      <c r="C24" s="83">
        <f t="shared" si="0"/>
        <v>7.2</v>
      </c>
    </row>
    <row r="25" spans="1:3" ht="12.75">
      <c r="A25" s="83">
        <v>22</v>
      </c>
      <c r="B25" s="83"/>
      <c r="C25" s="83">
        <f t="shared" si="0"/>
        <v>7.4</v>
      </c>
    </row>
    <row r="26" spans="1:3" ht="12.75">
      <c r="A26" s="83">
        <v>23</v>
      </c>
      <c r="B26" s="83"/>
      <c r="C26" s="83">
        <f t="shared" si="0"/>
        <v>7.6</v>
      </c>
    </row>
    <row r="27" spans="1:3" ht="12.75">
      <c r="A27" s="83">
        <v>24</v>
      </c>
      <c r="B27" s="83"/>
      <c r="C27" s="83">
        <f t="shared" si="0"/>
        <v>7.8</v>
      </c>
    </row>
    <row r="28" spans="1:3" ht="12.75">
      <c r="A28" s="83">
        <v>25</v>
      </c>
      <c r="B28" s="83">
        <v>8</v>
      </c>
      <c r="C28" s="83">
        <f t="shared" si="0"/>
        <v>8</v>
      </c>
    </row>
    <row r="29" spans="1:3" ht="12.75">
      <c r="A29" s="83">
        <v>26</v>
      </c>
      <c r="B29" s="83"/>
      <c r="C29" s="83">
        <f t="shared" si="0"/>
        <v>8.2</v>
      </c>
    </row>
    <row r="30" spans="1:3" ht="12.75">
      <c r="A30" s="83">
        <v>27</v>
      </c>
      <c r="B30" s="83"/>
      <c r="C30" s="83">
        <f t="shared" si="0"/>
        <v>8.4</v>
      </c>
    </row>
    <row r="31" spans="1:3" ht="12.75">
      <c r="A31" s="83">
        <v>28</v>
      </c>
      <c r="B31" s="83"/>
      <c r="C31" s="83">
        <f t="shared" si="0"/>
        <v>8.6</v>
      </c>
    </row>
    <row r="32" spans="1:3" ht="12.75">
      <c r="A32" s="83">
        <v>29</v>
      </c>
      <c r="B32" s="83"/>
      <c r="C32" s="83">
        <f t="shared" si="0"/>
        <v>8.8</v>
      </c>
    </row>
    <row r="33" spans="1:3" ht="12.75">
      <c r="A33" s="83">
        <v>30</v>
      </c>
      <c r="B33" s="83">
        <v>9</v>
      </c>
      <c r="C33" s="83">
        <f t="shared" si="0"/>
        <v>9</v>
      </c>
    </row>
    <row r="34" spans="1:3" ht="12.75">
      <c r="A34" s="83">
        <v>31</v>
      </c>
      <c r="B34" s="83"/>
      <c r="C34" s="83">
        <f t="shared" si="0"/>
        <v>9.2</v>
      </c>
    </row>
    <row r="35" spans="1:3" ht="12.75">
      <c r="A35" s="83">
        <v>32</v>
      </c>
      <c r="B35" s="83"/>
      <c r="C35" s="83">
        <f t="shared" si="0"/>
        <v>9.4</v>
      </c>
    </row>
    <row r="36" spans="1:3" ht="12.75">
      <c r="A36" s="83">
        <v>33</v>
      </c>
      <c r="B36" s="83"/>
      <c r="C36" s="83">
        <f t="shared" si="0"/>
        <v>9.6</v>
      </c>
    </row>
    <row r="37" spans="1:3" ht="12.75">
      <c r="A37" s="83">
        <v>34</v>
      </c>
      <c r="B37" s="83"/>
      <c r="C37" s="83">
        <f t="shared" si="0"/>
        <v>9.8</v>
      </c>
    </row>
    <row r="38" spans="1:3" ht="12.75">
      <c r="A38" s="83">
        <v>35</v>
      </c>
      <c r="B38" s="83">
        <v>10</v>
      </c>
      <c r="C38" s="83">
        <f t="shared" si="0"/>
        <v>10</v>
      </c>
    </row>
    <row r="39" spans="1:3" ht="12.75">
      <c r="A39" s="83">
        <v>36</v>
      </c>
      <c r="B39" s="83"/>
      <c r="C39" s="83">
        <f t="shared" si="0"/>
        <v>10.2</v>
      </c>
    </row>
    <row r="40" spans="1:3" ht="12.75">
      <c r="A40" s="83">
        <v>37</v>
      </c>
      <c r="B40" s="83"/>
      <c r="C40" s="83">
        <f t="shared" si="0"/>
        <v>10.4</v>
      </c>
    </row>
    <row r="41" spans="1:3" ht="12.75">
      <c r="A41" s="83">
        <v>38</v>
      </c>
      <c r="B41" s="83"/>
      <c r="C41" s="83">
        <f t="shared" si="0"/>
        <v>10.6</v>
      </c>
    </row>
    <row r="42" spans="1:3" ht="12.75">
      <c r="A42" s="83">
        <v>39</v>
      </c>
      <c r="B42" s="83"/>
      <c r="C42" s="83">
        <f t="shared" si="0"/>
        <v>10.8</v>
      </c>
    </row>
    <row r="43" spans="1:3" ht="12.75">
      <c r="A43" s="83">
        <v>40</v>
      </c>
      <c r="B43" s="83">
        <v>11</v>
      </c>
      <c r="C43" s="83">
        <f t="shared" si="0"/>
        <v>11</v>
      </c>
    </row>
    <row r="44" spans="1:3" ht="12.75">
      <c r="A44" s="83">
        <v>41</v>
      </c>
      <c r="B44" s="83"/>
      <c r="C44" s="83">
        <f t="shared" si="0"/>
        <v>11.2</v>
      </c>
    </row>
    <row r="45" spans="1:3" ht="12.75">
      <c r="A45" s="83">
        <v>42</v>
      </c>
      <c r="B45" s="83"/>
      <c r="C45" s="83">
        <f t="shared" si="0"/>
        <v>11.4</v>
      </c>
    </row>
    <row r="46" spans="1:3" ht="12.75">
      <c r="A46" s="83">
        <v>43</v>
      </c>
      <c r="B46" s="83"/>
      <c r="C46" s="83">
        <f t="shared" si="0"/>
        <v>11.6</v>
      </c>
    </row>
    <row r="47" spans="1:3" ht="12.75">
      <c r="A47" s="83">
        <v>44</v>
      </c>
      <c r="B47" s="83"/>
      <c r="C47" s="83">
        <f t="shared" si="0"/>
        <v>11.8</v>
      </c>
    </row>
    <row r="48" spans="1:3" ht="12.75">
      <c r="A48" s="83">
        <v>45</v>
      </c>
      <c r="B48" s="83">
        <v>12</v>
      </c>
      <c r="C48" s="83">
        <f t="shared" si="0"/>
        <v>12</v>
      </c>
    </row>
    <row r="49" spans="1:3" ht="12.75">
      <c r="A49" s="83">
        <v>46</v>
      </c>
      <c r="B49" s="83"/>
      <c r="C49" s="83">
        <f t="shared" si="0"/>
        <v>12.2</v>
      </c>
    </row>
    <row r="50" spans="1:3" ht="12.75">
      <c r="A50" s="83">
        <v>47</v>
      </c>
      <c r="B50" s="83"/>
      <c r="C50" s="83">
        <f t="shared" si="0"/>
        <v>12.4</v>
      </c>
    </row>
    <row r="51" spans="1:3" ht="12.75">
      <c r="A51" s="83">
        <v>48</v>
      </c>
      <c r="B51" s="83"/>
      <c r="C51" s="83">
        <f t="shared" si="0"/>
        <v>12.6</v>
      </c>
    </row>
    <row r="52" spans="1:3" ht="12.75">
      <c r="A52" s="83">
        <v>49</v>
      </c>
      <c r="B52" s="83"/>
      <c r="C52" s="83">
        <f t="shared" si="0"/>
        <v>12.8</v>
      </c>
    </row>
    <row r="53" spans="1:3" ht="12.75">
      <c r="A53" s="83">
        <v>50</v>
      </c>
      <c r="B53" s="83">
        <v>13</v>
      </c>
      <c r="C53" s="83">
        <f t="shared" si="0"/>
        <v>13</v>
      </c>
    </row>
    <row r="54" spans="1:3" ht="12.75">
      <c r="A54" s="83">
        <v>51</v>
      </c>
      <c r="B54" s="83"/>
      <c r="C54" s="83">
        <f t="shared" si="0"/>
        <v>13.2</v>
      </c>
    </row>
    <row r="55" spans="1:3" ht="12.75">
      <c r="A55" s="83">
        <v>52</v>
      </c>
      <c r="B55" s="83"/>
      <c r="C55" s="83">
        <f t="shared" si="0"/>
        <v>13.4</v>
      </c>
    </row>
    <row r="56" spans="1:3" ht="12.75">
      <c r="A56" s="83">
        <v>53</v>
      </c>
      <c r="B56" s="83"/>
      <c r="C56" s="83">
        <f t="shared" si="0"/>
        <v>13.6</v>
      </c>
    </row>
    <row r="57" spans="1:3" ht="12.75">
      <c r="A57" s="83">
        <v>54</v>
      </c>
      <c r="B57" s="83"/>
      <c r="C57" s="83">
        <f t="shared" si="0"/>
        <v>13.8</v>
      </c>
    </row>
    <row r="58" spans="1:3" ht="12.75">
      <c r="A58" s="83">
        <v>55</v>
      </c>
      <c r="B58" s="83">
        <v>14</v>
      </c>
      <c r="C58" s="83">
        <f t="shared" si="0"/>
        <v>14</v>
      </c>
    </row>
    <row r="59" spans="1:3" ht="12.75">
      <c r="A59" s="83">
        <v>56</v>
      </c>
      <c r="B59" s="83"/>
      <c r="C59" s="83">
        <f t="shared" si="0"/>
        <v>14.2</v>
      </c>
    </row>
    <row r="60" spans="1:3" ht="12.75">
      <c r="A60" s="83">
        <v>57</v>
      </c>
      <c r="B60" s="83"/>
      <c r="C60" s="83">
        <f t="shared" si="0"/>
        <v>14.4</v>
      </c>
    </row>
    <row r="61" spans="1:3" ht="12.75">
      <c r="A61" s="83">
        <v>58</v>
      </c>
      <c r="B61" s="83"/>
      <c r="C61" s="83">
        <f t="shared" si="0"/>
        <v>14.6</v>
      </c>
    </row>
    <row r="62" spans="1:3" ht="12.75">
      <c r="A62" s="83">
        <v>59</v>
      </c>
      <c r="B62" s="83"/>
      <c r="C62" s="83">
        <f t="shared" si="0"/>
        <v>14.8</v>
      </c>
    </row>
    <row r="63" spans="1:3" ht="12.75">
      <c r="A63" s="83">
        <v>60</v>
      </c>
      <c r="B63" s="83">
        <v>15</v>
      </c>
      <c r="C63" s="83">
        <f t="shared" si="0"/>
        <v>15</v>
      </c>
    </row>
  </sheetData>
  <sheetProtection/>
  <mergeCells count="1">
    <mergeCell ref="B1:C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Prof. Del Bimbo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degli Studi di Firenze</dc:creator>
  <cp:keywords/>
  <dc:description/>
  <cp:lastModifiedBy>Laura Giunti (UNIFI)</cp:lastModifiedBy>
  <cp:lastPrinted>2018-08-31T07:08:01Z</cp:lastPrinted>
  <dcterms:created xsi:type="dcterms:W3CDTF">2001-11-20T16:49:28Z</dcterms:created>
  <dcterms:modified xsi:type="dcterms:W3CDTF">2019-07-03T14:22:20Z</dcterms:modified>
  <cp:category/>
  <cp:version/>
  <cp:contentType/>
  <cp:contentStatus/>
</cp:coreProperties>
</file>